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za048243\Desktop\"/>
    </mc:Choice>
  </mc:AlternateContent>
  <bookViews>
    <workbookView xWindow="0" yWindow="0" windowWidth="10550" windowHeight="786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  <c r="C24" i="1"/>
  <c r="D67" i="1"/>
  <c r="E67" i="1"/>
  <c r="C62" i="1"/>
  <c r="F56" i="1"/>
  <c r="E56" i="1"/>
  <c r="D56" i="1"/>
  <c r="D24" i="1"/>
  <c r="C54" i="1"/>
  <c r="C56" i="1" s="1"/>
  <c r="C40" i="1"/>
  <c r="C13" i="1"/>
  <c r="C61" i="1" l="1"/>
  <c r="C64" i="1" s="1"/>
  <c r="C67" i="1" s="1"/>
  <c r="D54" i="1"/>
  <c r="D13" i="1"/>
  <c r="D40" i="1"/>
  <c r="D62" i="1" s="1"/>
  <c r="D61" i="1" l="1"/>
  <c r="D64" i="1" s="1"/>
  <c r="E54" i="1" l="1"/>
  <c r="E40" i="1"/>
  <c r="E22" i="1"/>
  <c r="E13" i="1"/>
  <c r="F54" i="1"/>
  <c r="F40" i="1"/>
  <c r="F22" i="1"/>
  <c r="F13" i="1"/>
  <c r="E24" i="1" l="1"/>
  <c r="E61" i="1" s="1"/>
  <c r="E62" i="1"/>
  <c r="E64" i="1" s="1"/>
  <c r="F24" i="1"/>
  <c r="F61" i="1" s="1"/>
  <c r="F62" i="1"/>
  <c r="F64" i="1" l="1"/>
  <c r="F67" i="1" s="1"/>
</calcChain>
</file>

<file path=xl/sharedStrings.xml><?xml version="1.0" encoding="utf-8"?>
<sst xmlns="http://schemas.openxmlformats.org/spreadsheetml/2006/main" count="52" uniqueCount="43">
  <si>
    <t xml:space="preserve">Uskonnon, katsomuksen ja kasvatuksen tutkimusseura </t>
  </si>
  <si>
    <t>TUOTOT</t>
  </si>
  <si>
    <t>a) Varsinainen toiminta</t>
  </si>
  <si>
    <t>Yksityiset jäsenet</t>
  </si>
  <si>
    <t>Yhteisöjäsenet</t>
  </si>
  <si>
    <t>Muut tuotot</t>
  </si>
  <si>
    <t>yhteensä</t>
  </si>
  <si>
    <t>b) Julkaisutoiminta</t>
  </si>
  <si>
    <t>TUOTOT YHTEENSÄ</t>
  </si>
  <si>
    <t>KULUT</t>
  </si>
  <si>
    <t>A) Varsinainen toiminta</t>
  </si>
  <si>
    <t>Hallituksen kokouskulut</t>
  </si>
  <si>
    <t>Pankin palvelumaksut</t>
  </si>
  <si>
    <t>Matkakulut</t>
  </si>
  <si>
    <t>Jäsenmaksukulut</t>
  </si>
  <si>
    <t>Seminaarikulut</t>
  </si>
  <si>
    <t>Palkkiot/palkat</t>
  </si>
  <si>
    <t>Muut kulut</t>
  </si>
  <si>
    <t>Tavaraostot</t>
  </si>
  <si>
    <t>Varsinaisen toiminnan kulut yhteensä</t>
  </si>
  <si>
    <t>B) Julkaisutoiminta</t>
  </si>
  <si>
    <t>Toimituskunnan kokouskulut</t>
  </si>
  <si>
    <t>Toimituksen palkkiot</t>
  </si>
  <si>
    <t>Taittokulut</t>
  </si>
  <si>
    <t>Tekninen tuki</t>
  </si>
  <si>
    <t>Viestintä/nettisivut</t>
  </si>
  <si>
    <t>Julkaisutoiminnan kulut yhteensä</t>
  </si>
  <si>
    <t>KULUT YHTEENSÄ</t>
  </si>
  <si>
    <t>YHTEENVETO</t>
  </si>
  <si>
    <t>Tulot</t>
  </si>
  <si>
    <t>Menot</t>
  </si>
  <si>
    <t>RAHOITUSTUOTOT JA -KULUT</t>
  </si>
  <si>
    <t>Tilikauden alijäämä/ylijäämä</t>
  </si>
  <si>
    <t>Budjetti</t>
  </si>
  <si>
    <t>Muistio/selvitykset</t>
  </si>
  <si>
    <t>2 numeroa</t>
  </si>
  <si>
    <t>Journal.fi 190€, ukkt.fi 264€</t>
  </si>
  <si>
    <t>Talousarvio 2023</t>
  </si>
  <si>
    <t>70 jäsentä</t>
  </si>
  <si>
    <t>12 yhteisöjäsentä</t>
  </si>
  <si>
    <t>Toiminta-avustukset</t>
  </si>
  <si>
    <t>taitto 400€/nro</t>
  </si>
  <si>
    <t>painettu journal n 900€/nro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</si>
</sst>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#,##0\ &quot;€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4" tint="-0.249977111117893"/>
      <name val="Arial"/>
      <family val="2"/>
    </font>
    <font>
      <sz val="9"/>
      <color theme="4" tint="-0.249977111117893"/>
      <name val="Arial"/>
      <family val="2"/>
    </font>
    <font>
      <sz val="9"/>
      <color theme="1"/>
      <name val="Arial"/>
      <family val="2"/>
    </font>
    <font>
      <b/>
      <sz val="9"/>
      <color theme="4" tint="-0.249977111117893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2"/>
      <color rgb="FF006100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74">
    <xf numFmtId="0" fontId="0" fillId="0" borderId="0" xfId="0"/>
    <xf numFmtId="0" fontId="3" fillId="3" borderId="1" xfId="0" applyFont="1" applyFill="1" applyBorder="1" applyAlignment="1">
      <alignment vertical="center"/>
    </xf>
    <xf numFmtId="0" fontId="4" fillId="3" borderId="2" xfId="0" applyFont="1" applyFill="1" applyBorder="1"/>
    <xf numFmtId="164" fontId="5" fillId="3" borderId="2" xfId="1" applyNumberFormat="1" applyFont="1" applyFill="1" applyBorder="1"/>
    <xf numFmtId="0" fontId="6" fillId="3" borderId="3" xfId="0" applyFont="1" applyFill="1" applyBorder="1" applyAlignment="1">
      <alignment horizontal="left" vertical="center"/>
    </xf>
    <xf numFmtId="0" fontId="4" fillId="3" borderId="0" xfId="0" applyFont="1" applyFill="1"/>
    <xf numFmtId="0" fontId="8" fillId="3" borderId="4" xfId="0" applyFont="1" applyFill="1" applyBorder="1"/>
    <xf numFmtId="1" fontId="7" fillId="3" borderId="4" xfId="0" applyNumberFormat="1" applyFont="1" applyFill="1" applyBorder="1" applyAlignment="1">
      <alignment horizontal="center"/>
    </xf>
    <xf numFmtId="0" fontId="8" fillId="3" borderId="0" xfId="0" applyFont="1" applyFill="1"/>
    <xf numFmtId="0" fontId="8" fillId="3" borderId="3" xfId="0" applyFont="1" applyFill="1" applyBorder="1"/>
    <xf numFmtId="164" fontId="5" fillId="3" borderId="0" xfId="0" applyNumberFormat="1" applyFont="1" applyFill="1"/>
    <xf numFmtId="0" fontId="9" fillId="3" borderId="5" xfId="0" applyFont="1" applyFill="1" applyBorder="1" applyAlignment="1">
      <alignment vertical="center"/>
    </xf>
    <xf numFmtId="0" fontId="9" fillId="3" borderId="6" xfId="0" applyFont="1" applyFill="1" applyBorder="1"/>
    <xf numFmtId="0" fontId="8" fillId="3" borderId="5" xfId="0" applyFont="1" applyFill="1" applyBorder="1" applyAlignment="1">
      <alignment vertical="center"/>
    </xf>
    <xf numFmtId="0" fontId="8" fillId="3" borderId="6" xfId="0" applyFont="1" applyFill="1" applyBorder="1"/>
    <xf numFmtId="164" fontId="5" fillId="3" borderId="7" xfId="0" applyNumberFormat="1" applyFont="1" applyFill="1" applyBorder="1"/>
    <xf numFmtId="0" fontId="8" fillId="3" borderId="8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164" fontId="5" fillId="3" borderId="8" xfId="0" applyNumberFormat="1" applyFont="1" applyFill="1" applyBorder="1" applyAlignment="1">
      <alignment vertical="center"/>
    </xf>
    <xf numFmtId="164" fontId="5" fillId="3" borderId="8" xfId="1" applyNumberFormat="1" applyFont="1" applyFill="1" applyBorder="1"/>
    <xf numFmtId="0" fontId="8" fillId="3" borderId="0" xfId="0" applyFont="1" applyFill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8" fillId="3" borderId="10" xfId="0" applyFont="1" applyFill="1" applyBorder="1"/>
    <xf numFmtId="164" fontId="5" fillId="3" borderId="11" xfId="1" applyNumberFormat="1" applyFont="1" applyFill="1" applyBorder="1"/>
    <xf numFmtId="164" fontId="5" fillId="3" borderId="0" xfId="0" applyNumberFormat="1" applyFont="1" applyFill="1" applyAlignment="1">
      <alignment vertical="center"/>
    </xf>
    <xf numFmtId="0" fontId="11" fillId="2" borderId="9" xfId="2" applyFont="1" applyBorder="1"/>
    <xf numFmtId="0" fontId="12" fillId="2" borderId="10" xfId="2" applyFont="1" applyBorder="1"/>
    <xf numFmtId="164" fontId="13" fillId="2" borderId="8" xfId="2" applyNumberFormat="1" applyFont="1" applyBorder="1"/>
    <xf numFmtId="164" fontId="5" fillId="3" borderId="0" xfId="1" applyNumberFormat="1" applyFont="1" applyFill="1"/>
    <xf numFmtId="0" fontId="14" fillId="3" borderId="6" xfId="0" applyFont="1" applyFill="1" applyBorder="1"/>
    <xf numFmtId="164" fontId="7" fillId="3" borderId="12" xfId="1" applyNumberFormat="1" applyFont="1" applyFill="1" applyBorder="1"/>
    <xf numFmtId="0" fontId="14" fillId="3" borderId="13" xfId="0" applyFont="1" applyFill="1" applyBorder="1" applyAlignment="1">
      <alignment vertical="center"/>
    </xf>
    <xf numFmtId="0" fontId="8" fillId="3" borderId="14" xfId="0" applyFont="1" applyFill="1" applyBorder="1"/>
    <xf numFmtId="165" fontId="5" fillId="3" borderId="15" xfId="1" applyNumberFormat="1" applyFont="1" applyFill="1" applyBorder="1"/>
    <xf numFmtId="0" fontId="8" fillId="3" borderId="8" xfId="0" applyFont="1" applyFill="1" applyBorder="1" applyAlignment="1">
      <alignment horizontal="right" vertical="center"/>
    </xf>
    <xf numFmtId="165" fontId="5" fillId="3" borderId="8" xfId="0" applyNumberFormat="1" applyFont="1" applyFill="1" applyBorder="1" applyAlignment="1">
      <alignment vertical="center"/>
    </xf>
    <xf numFmtId="0" fontId="15" fillId="3" borderId="8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vertical="center"/>
    </xf>
    <xf numFmtId="164" fontId="7" fillId="3" borderId="8" xfId="0" applyNumberFormat="1" applyFont="1" applyFill="1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5" fontId="5" fillId="3" borderId="8" xfId="0" applyNumberFormat="1" applyFont="1" applyFill="1" applyBorder="1" applyAlignment="1">
      <alignment vertical="center"/>
    </xf>
    <xf numFmtId="0" fontId="11" fillId="4" borderId="9" xfId="2" applyFont="1" applyFill="1" applyBorder="1"/>
    <xf numFmtId="0" fontId="12" fillId="4" borderId="10" xfId="2" applyFont="1" applyFill="1" applyBorder="1"/>
    <xf numFmtId="0" fontId="8" fillId="3" borderId="3" xfId="0" applyFont="1" applyFill="1" applyBorder="1" applyAlignment="1">
      <alignment vertical="center"/>
    </xf>
    <xf numFmtId="0" fontId="14" fillId="3" borderId="3" xfId="0" applyFont="1" applyFill="1" applyBorder="1" applyAlignment="1">
      <alignment vertical="center"/>
    </xf>
    <xf numFmtId="0" fontId="14" fillId="3" borderId="0" xfId="0" applyFont="1" applyFill="1"/>
    <xf numFmtId="164" fontId="7" fillId="3" borderId="0" xfId="0" applyNumberFormat="1" applyFont="1" applyFill="1"/>
    <xf numFmtId="0" fontId="8" fillId="0" borderId="0" xfId="0" applyFont="1"/>
    <xf numFmtId="164" fontId="5" fillId="0" borderId="0" xfId="1" applyNumberFormat="1" applyFont="1"/>
    <xf numFmtId="0" fontId="9" fillId="5" borderId="9" xfId="0" applyFont="1" applyFill="1" applyBorder="1" applyAlignment="1">
      <alignment vertical="center"/>
    </xf>
    <xf numFmtId="164" fontId="10" fillId="5" borderId="11" xfId="1" applyNumberFormat="1" applyFont="1" applyFill="1" applyBorder="1" applyAlignment="1">
      <alignment vertical="center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4" fillId="3" borderId="20" xfId="0" applyFont="1" applyFill="1" applyBorder="1"/>
    <xf numFmtId="0" fontId="8" fillId="3" borderId="8" xfId="0" applyFont="1" applyFill="1" applyBorder="1"/>
    <xf numFmtId="0" fontId="8" fillId="3" borderId="15" xfId="0" applyFont="1" applyFill="1" applyBorder="1"/>
    <xf numFmtId="0" fontId="16" fillId="3" borderId="19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9" fillId="3" borderId="8" xfId="0" applyFont="1" applyFill="1" applyBorder="1"/>
    <xf numFmtId="164" fontId="5" fillId="3" borderId="8" xfId="0" applyNumberFormat="1" applyFont="1" applyFill="1" applyBorder="1"/>
    <xf numFmtId="164" fontId="10" fillId="3" borderId="8" xfId="0" applyNumberFormat="1" applyFont="1" applyFill="1" applyBorder="1"/>
    <xf numFmtId="0" fontId="14" fillId="3" borderId="8" xfId="0" applyFont="1" applyFill="1" applyBorder="1" applyAlignment="1">
      <alignment horizontal="right" vertical="center"/>
    </xf>
    <xf numFmtId="164" fontId="5" fillId="3" borderId="8" xfId="1" applyNumberFormat="1" applyFont="1" applyFill="1" applyBorder="1" applyAlignment="1">
      <alignment vertical="center"/>
    </xf>
    <xf numFmtId="164" fontId="5" fillId="3" borderId="15" xfId="1" applyNumberFormat="1" applyFont="1" applyFill="1" applyBorder="1"/>
    <xf numFmtId="0" fontId="4" fillId="3" borderId="16" xfId="0" applyFont="1" applyFill="1" applyBorder="1"/>
    <xf numFmtId="0" fontId="16" fillId="3" borderId="17" xfId="0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0" fontId="16" fillId="3" borderId="18" xfId="0" applyFont="1" applyFill="1" applyBorder="1" applyAlignment="1">
      <alignment horizontal="center"/>
    </xf>
    <xf numFmtId="164" fontId="5" fillId="3" borderId="20" xfId="1" applyNumberFormat="1" applyFont="1" applyFill="1" applyBorder="1"/>
    <xf numFmtId="164" fontId="7" fillId="3" borderId="19" xfId="0" applyNumberFormat="1" applyFont="1" applyFill="1" applyBorder="1" applyAlignment="1">
      <alignment horizontal="center"/>
    </xf>
    <xf numFmtId="1" fontId="7" fillId="3" borderId="21" xfId="0" applyNumberFormat="1" applyFont="1" applyFill="1" applyBorder="1" applyAlignment="1">
      <alignment horizontal="center"/>
    </xf>
    <xf numFmtId="0" fontId="17" fillId="4" borderId="8" xfId="2" applyFont="1" applyFill="1" applyBorder="1"/>
    <xf numFmtId="164" fontId="10" fillId="5" borderId="8" xfId="1" applyNumberFormat="1" applyFont="1" applyFill="1" applyBorder="1" applyAlignment="1">
      <alignment vertical="center"/>
    </xf>
  </cellXfs>
  <cellStyles count="3">
    <cellStyle name="Hyvä" xfId="2" builtinId="26"/>
    <cellStyle name="Normaali" xfId="0" builtinId="0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tabSelected="1" topLeftCell="A34" zoomScaleNormal="100" workbookViewId="0">
      <selection activeCell="G49" sqref="G49"/>
    </sheetView>
  </sheetViews>
  <sheetFormatPr defaultRowHeight="14.5" x14ac:dyDescent="0.35"/>
  <cols>
    <col min="1" max="1" width="6" customWidth="1"/>
    <col min="2" max="2" width="32.1796875" bestFit="1" customWidth="1"/>
    <col min="3" max="3" width="32.1796875" customWidth="1"/>
    <col min="4" max="4" width="20.1796875" customWidth="1"/>
    <col min="5" max="6" width="16" customWidth="1"/>
    <col min="7" max="7" width="32.54296875" style="53" customWidth="1"/>
  </cols>
  <sheetData>
    <row r="1" spans="1:7" ht="15.5" x14ac:dyDescent="0.35">
      <c r="A1" s="1" t="s">
        <v>0</v>
      </c>
      <c r="B1" s="2"/>
      <c r="C1" s="65"/>
      <c r="D1" s="54"/>
      <c r="E1" s="3"/>
      <c r="F1" s="69"/>
      <c r="G1" s="51" t="s">
        <v>34</v>
      </c>
    </row>
    <row r="2" spans="1:7" x14ac:dyDescent="0.35">
      <c r="A2" s="4" t="s">
        <v>37</v>
      </c>
      <c r="B2" s="5"/>
      <c r="C2" s="66" t="s">
        <v>33</v>
      </c>
      <c r="D2" s="57" t="s">
        <v>33</v>
      </c>
      <c r="E2" s="67" t="s">
        <v>33</v>
      </c>
      <c r="F2" s="70" t="s">
        <v>33</v>
      </c>
      <c r="G2" s="52"/>
    </row>
    <row r="3" spans="1:7" ht="15" thickBot="1" x14ac:dyDescent="0.4">
      <c r="A3" s="6"/>
      <c r="B3" s="6"/>
      <c r="C3" s="68">
        <v>2024</v>
      </c>
      <c r="D3" s="58">
        <v>2023</v>
      </c>
      <c r="E3" s="7">
        <v>2022</v>
      </c>
      <c r="F3" s="71">
        <v>2021</v>
      </c>
      <c r="G3" s="52"/>
    </row>
    <row r="4" spans="1:7" x14ac:dyDescent="0.35">
      <c r="A4" s="8"/>
      <c r="B4" s="8"/>
      <c r="C4" s="56"/>
      <c r="D4" s="56"/>
      <c r="E4" s="64"/>
      <c r="F4" s="64"/>
      <c r="G4" s="52"/>
    </row>
    <row r="5" spans="1:7" x14ac:dyDescent="0.35">
      <c r="A5" s="9"/>
      <c r="B5" s="8"/>
      <c r="C5" s="55"/>
      <c r="D5" s="55"/>
      <c r="E5" s="60"/>
      <c r="F5" s="60"/>
      <c r="G5" s="52"/>
    </row>
    <row r="6" spans="1:7" ht="15.5" x14ac:dyDescent="0.35">
      <c r="A6" s="11" t="s">
        <v>1</v>
      </c>
      <c r="B6" s="12"/>
      <c r="C6" s="59"/>
      <c r="D6" s="59"/>
      <c r="E6" s="61"/>
      <c r="F6" s="61"/>
      <c r="G6" s="52"/>
    </row>
    <row r="7" spans="1:7" x14ac:dyDescent="0.35">
      <c r="A7" s="13"/>
      <c r="B7" s="14"/>
      <c r="C7" s="55"/>
      <c r="D7" s="55"/>
      <c r="E7" s="60"/>
      <c r="F7" s="60"/>
      <c r="G7" s="52"/>
    </row>
    <row r="8" spans="1:7" x14ac:dyDescent="0.35">
      <c r="A8" s="13" t="s">
        <v>2</v>
      </c>
      <c r="B8" s="14"/>
      <c r="C8" s="55"/>
      <c r="D8" s="55"/>
      <c r="E8" s="60"/>
      <c r="F8" s="60"/>
      <c r="G8" s="52"/>
    </row>
    <row r="9" spans="1:7" x14ac:dyDescent="0.35">
      <c r="A9" s="16">
        <v>7310</v>
      </c>
      <c r="B9" s="17" t="s">
        <v>3</v>
      </c>
      <c r="C9" s="16">
        <v>1400</v>
      </c>
      <c r="D9" s="16">
        <v>1200</v>
      </c>
      <c r="E9" s="18">
        <v>1000</v>
      </c>
      <c r="F9" s="18">
        <v>800</v>
      </c>
      <c r="G9" s="52" t="s">
        <v>38</v>
      </c>
    </row>
    <row r="10" spans="1:7" x14ac:dyDescent="0.35">
      <c r="A10" s="16">
        <v>7311</v>
      </c>
      <c r="B10" s="17" t="s">
        <v>4</v>
      </c>
      <c r="C10" s="16">
        <v>3800</v>
      </c>
      <c r="D10" s="16">
        <v>3500</v>
      </c>
      <c r="E10" s="18">
        <v>3500</v>
      </c>
      <c r="F10" s="18">
        <v>3500</v>
      </c>
      <c r="G10" s="52" t="s">
        <v>39</v>
      </c>
    </row>
    <row r="11" spans="1:7" x14ac:dyDescent="0.35">
      <c r="A11" s="16">
        <v>7390</v>
      </c>
      <c r="B11" s="17" t="s">
        <v>5</v>
      </c>
      <c r="C11" s="16"/>
      <c r="D11" s="16"/>
      <c r="E11" s="19"/>
      <c r="F11" s="19"/>
      <c r="G11" s="52"/>
    </row>
    <row r="12" spans="1:7" x14ac:dyDescent="0.35">
      <c r="A12" s="16"/>
      <c r="B12" s="17"/>
      <c r="C12" s="16"/>
      <c r="D12" s="16"/>
      <c r="E12" s="18"/>
      <c r="F12" s="18"/>
      <c r="G12" s="52"/>
    </row>
    <row r="13" spans="1:7" x14ac:dyDescent="0.35">
      <c r="A13" s="9"/>
      <c r="B13" s="20" t="s">
        <v>6</v>
      </c>
      <c r="C13" s="62">
        <f t="shared" ref="C13:F13" si="0">SUM(C9:C12)</f>
        <v>5200</v>
      </c>
      <c r="D13" s="62">
        <f t="shared" si="0"/>
        <v>4700</v>
      </c>
      <c r="E13" s="18">
        <f t="shared" si="0"/>
        <v>4500</v>
      </c>
      <c r="F13" s="18">
        <f t="shared" si="0"/>
        <v>4300</v>
      </c>
      <c r="G13" s="52"/>
    </row>
    <row r="14" spans="1:7" x14ac:dyDescent="0.35">
      <c r="A14" s="9"/>
      <c r="B14" s="21"/>
      <c r="C14" s="16"/>
      <c r="D14" s="16"/>
      <c r="E14" s="63"/>
      <c r="F14" s="63"/>
      <c r="G14" s="52"/>
    </row>
    <row r="15" spans="1:7" x14ac:dyDescent="0.35">
      <c r="A15" s="17" t="s">
        <v>7</v>
      </c>
      <c r="B15" s="22"/>
      <c r="C15" s="55"/>
      <c r="D15" s="55"/>
      <c r="E15" s="19"/>
      <c r="F15" s="19"/>
      <c r="G15" s="52"/>
    </row>
    <row r="16" spans="1:7" x14ac:dyDescent="0.35">
      <c r="A16" s="16"/>
      <c r="B16" s="17" t="s">
        <v>3</v>
      </c>
      <c r="C16" s="16"/>
      <c r="D16" s="16"/>
      <c r="E16" s="18"/>
      <c r="F16" s="18"/>
      <c r="G16" s="52"/>
    </row>
    <row r="17" spans="1:7" x14ac:dyDescent="0.35">
      <c r="A17" s="8"/>
      <c r="B17" s="17" t="s">
        <v>4</v>
      </c>
      <c r="C17" s="16"/>
      <c r="D17" s="16"/>
      <c r="E17" s="18"/>
      <c r="F17" s="18"/>
      <c r="G17" s="52"/>
    </row>
    <row r="18" spans="1:7" x14ac:dyDescent="0.35">
      <c r="A18" s="16">
        <v>7313</v>
      </c>
      <c r="B18" s="17" t="s">
        <v>5</v>
      </c>
      <c r="C18" s="16">
        <v>2000</v>
      </c>
      <c r="D18" s="16"/>
      <c r="E18" s="18"/>
      <c r="F18" s="18"/>
      <c r="G18" s="52" t="s">
        <v>40</v>
      </c>
    </row>
    <row r="19" spans="1:7" x14ac:dyDescent="0.35">
      <c r="A19" s="16"/>
      <c r="B19" s="17"/>
      <c r="C19" s="16"/>
      <c r="D19" s="16"/>
      <c r="E19" s="18"/>
      <c r="F19" s="18"/>
      <c r="G19" s="52"/>
    </row>
    <row r="20" spans="1:7" x14ac:dyDescent="0.35">
      <c r="A20" s="16"/>
      <c r="B20" s="17"/>
      <c r="C20" s="16"/>
      <c r="D20" s="16"/>
      <c r="E20" s="18"/>
      <c r="F20" s="18"/>
      <c r="G20" s="52"/>
    </row>
    <row r="21" spans="1:7" x14ac:dyDescent="0.35">
      <c r="A21" s="16"/>
      <c r="B21" s="17"/>
      <c r="C21" s="16"/>
      <c r="D21" s="16"/>
      <c r="E21" s="18"/>
      <c r="F21" s="18"/>
      <c r="G21" s="52"/>
    </row>
    <row r="22" spans="1:7" x14ac:dyDescent="0.35">
      <c r="A22" s="9"/>
      <c r="B22" s="20" t="s">
        <v>6</v>
      </c>
      <c r="C22" s="34">
        <f>SUM(C16:C20)</f>
        <v>2000</v>
      </c>
      <c r="D22" s="62"/>
      <c r="E22" s="18">
        <f t="shared" ref="D22:F22" si="1">SUM(E16:E21)</f>
        <v>0</v>
      </c>
      <c r="F22" s="18">
        <f t="shared" si="1"/>
        <v>0</v>
      </c>
      <c r="G22" s="52"/>
    </row>
    <row r="23" spans="1:7" x14ac:dyDescent="0.35">
      <c r="A23" s="8"/>
      <c r="B23" s="20"/>
      <c r="C23" s="20"/>
      <c r="D23" s="20"/>
      <c r="E23" s="24"/>
      <c r="F23" s="24"/>
      <c r="G23" s="52"/>
    </row>
    <row r="24" spans="1:7" ht="15.5" x14ac:dyDescent="0.35">
      <c r="A24" s="25" t="s">
        <v>8</v>
      </c>
      <c r="B24" s="26"/>
      <c r="C24" s="27">
        <f>C22+C13</f>
        <v>7200</v>
      </c>
      <c r="D24" s="27">
        <f>D22+D13</f>
        <v>4700</v>
      </c>
      <c r="E24" s="27">
        <f>E22+E13</f>
        <v>4500</v>
      </c>
      <c r="F24" s="27">
        <f>F22+F13</f>
        <v>4300</v>
      </c>
      <c r="G24" s="52"/>
    </row>
    <row r="25" spans="1:7" x14ac:dyDescent="0.35">
      <c r="A25" s="8"/>
      <c r="B25" s="8"/>
      <c r="C25" s="8"/>
      <c r="D25" s="8"/>
      <c r="E25" s="28"/>
      <c r="F25" s="28"/>
      <c r="G25" s="52"/>
    </row>
    <row r="26" spans="1:7" ht="15.5" x14ac:dyDescent="0.35">
      <c r="A26" s="11" t="s">
        <v>9</v>
      </c>
      <c r="B26" s="29"/>
      <c r="C26" s="29"/>
      <c r="D26" s="29"/>
      <c r="E26" s="30"/>
      <c r="F26" s="30"/>
      <c r="G26" s="52"/>
    </row>
    <row r="27" spans="1:7" x14ac:dyDescent="0.35">
      <c r="A27" s="17"/>
      <c r="B27" s="22"/>
      <c r="C27" s="22"/>
      <c r="D27" s="22"/>
      <c r="E27" s="23"/>
      <c r="F27" s="23"/>
      <c r="G27" s="52"/>
    </row>
    <row r="28" spans="1:7" x14ac:dyDescent="0.35">
      <c r="A28" s="31" t="s">
        <v>10</v>
      </c>
      <c r="B28" s="32"/>
      <c r="C28" s="32"/>
      <c r="D28" s="32"/>
      <c r="E28" s="33"/>
      <c r="F28" s="33"/>
      <c r="G28" s="52"/>
    </row>
    <row r="29" spans="1:7" x14ac:dyDescent="0.35">
      <c r="A29" s="34">
        <v>4951</v>
      </c>
      <c r="B29" s="16" t="s">
        <v>11</v>
      </c>
      <c r="C29" s="16">
        <v>300</v>
      </c>
      <c r="D29" s="16">
        <v>300</v>
      </c>
      <c r="E29" s="35">
        <v>120</v>
      </c>
      <c r="F29" s="35">
        <v>120</v>
      </c>
      <c r="G29" s="52"/>
    </row>
    <row r="30" spans="1:7" x14ac:dyDescent="0.35">
      <c r="A30" s="34">
        <v>4921</v>
      </c>
      <c r="B30" s="16" t="s">
        <v>12</v>
      </c>
      <c r="C30" s="16">
        <v>300</v>
      </c>
      <c r="D30" s="16">
        <v>230</v>
      </c>
      <c r="E30" s="35">
        <v>230</v>
      </c>
      <c r="F30" s="35">
        <v>200</v>
      </c>
      <c r="G30" s="52"/>
    </row>
    <row r="31" spans="1:7" x14ac:dyDescent="0.35">
      <c r="A31" s="34">
        <v>4791</v>
      </c>
      <c r="B31" s="16" t="s">
        <v>13</v>
      </c>
      <c r="C31" s="16">
        <v>200</v>
      </c>
      <c r="D31" s="16">
        <v>200</v>
      </c>
      <c r="E31" s="35">
        <v>300</v>
      </c>
      <c r="F31" s="35">
        <v>500</v>
      </c>
      <c r="G31" s="52"/>
    </row>
    <row r="32" spans="1:7" x14ac:dyDescent="0.35">
      <c r="A32" s="34">
        <v>7410</v>
      </c>
      <c r="B32" s="16" t="s">
        <v>14</v>
      </c>
      <c r="C32" s="16">
        <v>50</v>
      </c>
      <c r="D32" s="16">
        <v>50</v>
      </c>
      <c r="E32" s="35">
        <v>100</v>
      </c>
      <c r="F32" s="35">
        <v>100</v>
      </c>
      <c r="G32" s="52"/>
    </row>
    <row r="33" spans="1:7" x14ac:dyDescent="0.35">
      <c r="A33" s="34">
        <v>4100</v>
      </c>
      <c r="B33" s="16" t="s">
        <v>15</v>
      </c>
      <c r="C33" s="16">
        <v>300</v>
      </c>
      <c r="D33" s="16">
        <v>300</v>
      </c>
      <c r="E33" s="35">
        <v>300</v>
      </c>
      <c r="F33" s="35">
        <v>500</v>
      </c>
      <c r="G33" s="52"/>
    </row>
    <row r="34" spans="1:7" x14ac:dyDescent="0.35">
      <c r="A34" s="34">
        <v>5003</v>
      </c>
      <c r="B34" s="16" t="s">
        <v>16</v>
      </c>
      <c r="C34" s="16">
        <v>300</v>
      </c>
      <c r="D34" s="16">
        <v>300</v>
      </c>
      <c r="E34" s="35">
        <v>400</v>
      </c>
      <c r="F34" s="35">
        <v>800</v>
      </c>
      <c r="G34" s="52"/>
    </row>
    <row r="35" spans="1:7" x14ac:dyDescent="0.35">
      <c r="A35" s="34">
        <v>4991</v>
      </c>
      <c r="B35" s="16" t="s">
        <v>17</v>
      </c>
      <c r="C35" s="16">
        <v>100</v>
      </c>
      <c r="D35" s="16">
        <v>100</v>
      </c>
      <c r="E35" s="35">
        <v>200</v>
      </c>
      <c r="F35" s="35">
        <v>300</v>
      </c>
      <c r="G35" s="52"/>
    </row>
    <row r="36" spans="1:7" x14ac:dyDescent="0.35">
      <c r="A36" s="36">
        <v>4000</v>
      </c>
      <c r="B36" s="37" t="s">
        <v>18</v>
      </c>
      <c r="C36" s="37">
        <v>100</v>
      </c>
      <c r="D36" s="37">
        <v>100</v>
      </c>
      <c r="E36" s="35">
        <v>100</v>
      </c>
      <c r="F36" s="35"/>
      <c r="G36" s="52"/>
    </row>
    <row r="37" spans="1:7" x14ac:dyDescent="0.35">
      <c r="A37" s="34"/>
      <c r="B37" s="16"/>
      <c r="C37" s="16"/>
      <c r="D37" s="16"/>
      <c r="E37" s="35"/>
      <c r="F37" s="35"/>
      <c r="G37" s="52"/>
    </row>
    <row r="38" spans="1:7" x14ac:dyDescent="0.35">
      <c r="A38" s="34"/>
      <c r="B38" s="16"/>
      <c r="C38" s="16"/>
      <c r="D38" s="16"/>
      <c r="E38" s="35"/>
      <c r="F38" s="35"/>
      <c r="G38" s="52"/>
    </row>
    <row r="39" spans="1:7" x14ac:dyDescent="0.35">
      <c r="A39" s="34"/>
      <c r="B39" s="17"/>
      <c r="C39" s="17"/>
      <c r="D39" s="17"/>
      <c r="E39" s="18"/>
      <c r="F39" s="18"/>
      <c r="G39" s="52"/>
    </row>
    <row r="40" spans="1:7" x14ac:dyDescent="0.35">
      <c r="A40" s="9"/>
      <c r="B40" s="20" t="s">
        <v>19</v>
      </c>
      <c r="C40" s="62">
        <f t="shared" ref="C40:F40" si="2">SUM(C29:C39)</f>
        <v>1650</v>
      </c>
      <c r="D40" s="62">
        <f t="shared" si="2"/>
        <v>1580</v>
      </c>
      <c r="E40" s="38">
        <f t="shared" si="2"/>
        <v>1750</v>
      </c>
      <c r="F40" s="38">
        <f t="shared" si="2"/>
        <v>2520</v>
      </c>
      <c r="G40" s="52"/>
    </row>
    <row r="41" spans="1:7" x14ac:dyDescent="0.35">
      <c r="A41" s="8"/>
      <c r="B41" s="8"/>
      <c r="C41" s="8"/>
      <c r="D41" s="8"/>
      <c r="E41" s="28"/>
      <c r="F41" s="28"/>
      <c r="G41" s="52"/>
    </row>
    <row r="42" spans="1:7" x14ac:dyDescent="0.35">
      <c r="A42" s="39" t="s">
        <v>20</v>
      </c>
      <c r="B42" s="22"/>
      <c r="C42" s="22"/>
      <c r="D42" s="22"/>
      <c r="E42" s="19"/>
      <c r="F42" s="19"/>
      <c r="G42" s="52"/>
    </row>
    <row r="43" spans="1:7" x14ac:dyDescent="0.35">
      <c r="A43" s="34">
        <v>4952</v>
      </c>
      <c r="B43" s="16" t="s">
        <v>21</v>
      </c>
      <c r="C43" s="16">
        <v>100</v>
      </c>
      <c r="D43" s="16">
        <v>100</v>
      </c>
      <c r="E43" s="40">
        <v>300</v>
      </c>
      <c r="F43" s="40">
        <v>300</v>
      </c>
      <c r="G43" s="52"/>
    </row>
    <row r="44" spans="1:7" x14ac:dyDescent="0.35">
      <c r="A44" s="34">
        <v>5013</v>
      </c>
      <c r="B44" s="16" t="s">
        <v>22</v>
      </c>
      <c r="C44" s="16">
        <v>2500</v>
      </c>
      <c r="D44" s="16">
        <v>2500</v>
      </c>
      <c r="E44" s="40">
        <v>2500</v>
      </c>
      <c r="F44" s="40">
        <v>2500</v>
      </c>
      <c r="G44" s="52" t="s">
        <v>35</v>
      </c>
    </row>
    <row r="45" spans="1:7" x14ac:dyDescent="0.35">
      <c r="A45" s="34">
        <v>4792</v>
      </c>
      <c r="B45" s="16" t="s">
        <v>13</v>
      </c>
      <c r="C45" s="16">
        <v>300</v>
      </c>
      <c r="D45" s="16">
        <v>300</v>
      </c>
      <c r="E45" s="40">
        <v>500</v>
      </c>
      <c r="F45" s="40">
        <v>500</v>
      </c>
      <c r="G45" s="52"/>
    </row>
    <row r="46" spans="1:7" x14ac:dyDescent="0.35">
      <c r="A46" s="34">
        <v>4101</v>
      </c>
      <c r="B46" s="16" t="s">
        <v>23</v>
      </c>
      <c r="C46" s="16">
        <v>800</v>
      </c>
      <c r="D46" s="16">
        <v>600</v>
      </c>
      <c r="E46" s="40">
        <v>800</v>
      </c>
      <c r="F46" s="40">
        <v>1450</v>
      </c>
      <c r="G46" s="52" t="s">
        <v>41</v>
      </c>
    </row>
    <row r="47" spans="1:7" x14ac:dyDescent="0.35">
      <c r="A47" s="34">
        <v>4102</v>
      </c>
      <c r="B47" s="16" t="s">
        <v>24</v>
      </c>
      <c r="C47" s="16">
        <v>100</v>
      </c>
      <c r="D47" s="16">
        <v>100</v>
      </c>
      <c r="E47" s="40">
        <v>500</v>
      </c>
      <c r="F47" s="40">
        <v>500</v>
      </c>
      <c r="G47" s="52"/>
    </row>
    <row r="48" spans="1:7" x14ac:dyDescent="0.35">
      <c r="A48" s="34">
        <v>4103</v>
      </c>
      <c r="B48" s="16" t="s">
        <v>17</v>
      </c>
      <c r="C48" s="16">
        <v>1800</v>
      </c>
      <c r="D48" s="16">
        <v>1800</v>
      </c>
      <c r="E48" s="40">
        <v>900</v>
      </c>
      <c r="F48" s="40">
        <v>2800</v>
      </c>
      <c r="G48" s="52" t="s">
        <v>42</v>
      </c>
    </row>
    <row r="49" spans="1:7" x14ac:dyDescent="0.35">
      <c r="A49" s="34"/>
      <c r="B49" s="16"/>
      <c r="C49" s="16"/>
      <c r="D49" s="16"/>
      <c r="E49" s="40"/>
      <c r="F49" s="40"/>
      <c r="G49" s="52"/>
    </row>
    <row r="50" spans="1:7" x14ac:dyDescent="0.35">
      <c r="A50" s="34"/>
      <c r="B50" s="16"/>
      <c r="C50" s="16"/>
      <c r="D50" s="16"/>
      <c r="E50" s="40"/>
      <c r="F50" s="40"/>
      <c r="G50" s="52"/>
    </row>
    <row r="51" spans="1:7" x14ac:dyDescent="0.35">
      <c r="A51" s="34">
        <v>4104</v>
      </c>
      <c r="B51" s="16" t="s">
        <v>25</v>
      </c>
      <c r="C51" s="16">
        <v>500</v>
      </c>
      <c r="D51" s="16">
        <v>500</v>
      </c>
      <c r="E51" s="40">
        <v>500</v>
      </c>
      <c r="F51" s="40">
        <v>260</v>
      </c>
      <c r="G51" s="52" t="s">
        <v>36</v>
      </c>
    </row>
    <row r="52" spans="1:7" x14ac:dyDescent="0.35">
      <c r="A52" s="34"/>
      <c r="B52" s="16"/>
      <c r="C52" s="16"/>
      <c r="D52" s="16"/>
      <c r="E52" s="40"/>
      <c r="F52" s="40"/>
      <c r="G52" s="52"/>
    </row>
    <row r="53" spans="1:7" x14ac:dyDescent="0.35">
      <c r="A53" s="34"/>
      <c r="B53" s="17"/>
      <c r="C53" s="16"/>
      <c r="D53" s="16"/>
      <c r="E53" s="40"/>
      <c r="F53" s="40"/>
      <c r="G53" s="52"/>
    </row>
    <row r="54" spans="1:7" x14ac:dyDescent="0.35">
      <c r="A54" s="9"/>
      <c r="B54" s="20" t="s">
        <v>26</v>
      </c>
      <c r="C54" s="62">
        <f t="shared" ref="C54:F54" si="3">SUM(C43:C53)</f>
        <v>6100</v>
      </c>
      <c r="D54" s="62">
        <f t="shared" si="3"/>
        <v>5900</v>
      </c>
      <c r="E54" s="38">
        <f t="shared" si="3"/>
        <v>6000</v>
      </c>
      <c r="F54" s="38">
        <f t="shared" si="3"/>
        <v>8310</v>
      </c>
      <c r="G54" s="52"/>
    </row>
    <row r="55" spans="1:7" x14ac:dyDescent="0.35">
      <c r="A55" s="9"/>
      <c r="B55" s="8"/>
      <c r="C55" s="8"/>
      <c r="D55" s="8"/>
      <c r="E55" s="10"/>
      <c r="F55" s="10"/>
      <c r="G55" s="52"/>
    </row>
    <row r="56" spans="1:7" ht="15.5" x14ac:dyDescent="0.35">
      <c r="A56" s="41" t="s">
        <v>27</v>
      </c>
      <c r="B56" s="42"/>
      <c r="C56" s="72">
        <f>SUM(-C40-C54)</f>
        <v>-7750</v>
      </c>
      <c r="D56" s="72">
        <f>SUM(-D40-D54)</f>
        <v>-7480</v>
      </c>
      <c r="E56" s="72">
        <f>SUM(-E40-E54)</f>
        <v>-7750</v>
      </c>
      <c r="F56" s="72">
        <f>SUM(-F40-F54)</f>
        <v>-10830</v>
      </c>
      <c r="G56" s="52"/>
    </row>
    <row r="57" spans="1:7" x14ac:dyDescent="0.35">
      <c r="A57" s="9"/>
      <c r="B57" s="8"/>
      <c r="C57" s="8"/>
      <c r="D57" s="8"/>
      <c r="E57" s="10"/>
      <c r="F57" s="10"/>
      <c r="G57" s="52"/>
    </row>
    <row r="58" spans="1:7" x14ac:dyDescent="0.35">
      <c r="A58" s="43"/>
      <c r="B58" s="8"/>
      <c r="C58" s="8"/>
      <c r="D58" s="8"/>
      <c r="E58" s="10"/>
      <c r="F58" s="10"/>
      <c r="G58" s="52"/>
    </row>
    <row r="59" spans="1:7" x14ac:dyDescent="0.35">
      <c r="A59" s="9"/>
      <c r="B59" s="8"/>
      <c r="C59" s="8"/>
      <c r="D59" s="8"/>
      <c r="E59" s="10"/>
      <c r="F59" s="10"/>
      <c r="G59" s="52"/>
    </row>
    <row r="60" spans="1:7" x14ac:dyDescent="0.35">
      <c r="A60" s="13" t="s">
        <v>28</v>
      </c>
      <c r="B60" s="14"/>
      <c r="C60" s="14"/>
      <c r="D60" s="14"/>
      <c r="E60" s="15"/>
      <c r="F60" s="15"/>
      <c r="G60" s="52"/>
    </row>
    <row r="61" spans="1:7" x14ac:dyDescent="0.35">
      <c r="A61" s="34"/>
      <c r="B61" s="16" t="s">
        <v>29</v>
      </c>
      <c r="C61" s="16">
        <f>SUM(C13,C22)</f>
        <v>7200</v>
      </c>
      <c r="D61" s="16">
        <f>SUM(D13,D22)</f>
        <v>4700</v>
      </c>
      <c r="E61" s="18">
        <f>E24</f>
        <v>4500</v>
      </c>
      <c r="F61" s="18">
        <f>F24</f>
        <v>4300</v>
      </c>
      <c r="G61" s="52"/>
    </row>
    <row r="62" spans="1:7" x14ac:dyDescent="0.35">
      <c r="A62" s="34"/>
      <c r="B62" s="16" t="s">
        <v>30</v>
      </c>
      <c r="C62" s="16">
        <f>SUM(-C40,-C54)</f>
        <v>-7750</v>
      </c>
      <c r="D62" s="16">
        <f>SUM(-D40,-D54)</f>
        <v>-7480</v>
      </c>
      <c r="E62" s="18">
        <f>E56</f>
        <v>-7750</v>
      </c>
      <c r="F62" s="18">
        <f>F56</f>
        <v>-10830</v>
      </c>
      <c r="G62" s="52"/>
    </row>
    <row r="63" spans="1:7" x14ac:dyDescent="0.35">
      <c r="A63" s="34"/>
      <c r="B63" s="16"/>
      <c r="C63" s="16"/>
      <c r="D63" s="16"/>
      <c r="E63" s="18"/>
      <c r="F63" s="18"/>
      <c r="G63" s="52"/>
    </row>
    <row r="64" spans="1:7" x14ac:dyDescent="0.35">
      <c r="A64" s="44" t="s">
        <v>31</v>
      </c>
      <c r="B64" s="45"/>
      <c r="C64" s="45">
        <f>SUM(C61:C63)</f>
        <v>-550</v>
      </c>
      <c r="D64" s="45">
        <f>SUM(D61:D63)</f>
        <v>-2780</v>
      </c>
      <c r="E64" s="46">
        <f>E61+E62</f>
        <v>-3250</v>
      </c>
      <c r="F64" s="46">
        <f>F61+F62</f>
        <v>-6530</v>
      </c>
      <c r="G64" s="52"/>
    </row>
    <row r="65" spans="1:7" x14ac:dyDescent="0.35">
      <c r="A65" s="47"/>
      <c r="B65" s="47"/>
      <c r="C65" s="47"/>
      <c r="D65" s="47"/>
      <c r="E65" s="48"/>
      <c r="F65" s="48"/>
      <c r="G65" s="52"/>
    </row>
    <row r="66" spans="1:7" x14ac:dyDescent="0.35">
      <c r="A66" s="47"/>
      <c r="B66" s="47"/>
      <c r="C66" s="47"/>
      <c r="D66" s="47"/>
      <c r="E66" s="48"/>
      <c r="F66" s="48"/>
      <c r="G66" s="52"/>
    </row>
    <row r="67" spans="1:7" ht="15.5" x14ac:dyDescent="0.35">
      <c r="A67" s="47"/>
      <c r="B67" s="49" t="s">
        <v>32</v>
      </c>
      <c r="C67" s="73">
        <f>C64</f>
        <v>-550</v>
      </c>
      <c r="D67" s="50">
        <f>D64</f>
        <v>-2780</v>
      </c>
      <c r="E67" s="50">
        <f>E64</f>
        <v>-3250</v>
      </c>
      <c r="F67" s="50">
        <f>F64</f>
        <v>-6530</v>
      </c>
      <c r="G67" s="52"/>
    </row>
  </sheetData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Tero Fleminch</dc:creator>
  <cp:lastModifiedBy>Fleminch Tero</cp:lastModifiedBy>
  <cp:lastPrinted>2020-02-24T14:34:17Z</cp:lastPrinted>
  <dcterms:created xsi:type="dcterms:W3CDTF">2020-02-24T14:04:33Z</dcterms:created>
  <dcterms:modified xsi:type="dcterms:W3CDTF">2024-03-10T17:09:11Z</dcterms:modified>
</cp:coreProperties>
</file>